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elbon\Desktop\pubblicazioni\"/>
    </mc:Choice>
  </mc:AlternateContent>
  <xr:revisionPtr revIDLastSave="0" documentId="13_ncr:1_{BC68E504-3B1E-4C86-BDE9-3FEF6AFB377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BILANCIO CONSUNTIVO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2" l="1"/>
  <c r="B35" i="2"/>
  <c r="B36" i="2" s="1"/>
  <c r="B34" i="2"/>
  <c r="B29" i="2"/>
  <c r="B22" i="2"/>
  <c r="B15" i="2"/>
  <c r="B14" i="2"/>
  <c r="B8" i="2"/>
  <c r="B7" i="2"/>
  <c r="B6" i="2"/>
</calcChain>
</file>

<file path=xl/sharedStrings.xml><?xml version="1.0" encoding="utf-8"?>
<sst xmlns="http://schemas.openxmlformats.org/spreadsheetml/2006/main" count="37" uniqueCount="26">
  <si>
    <t>IMPORTO</t>
  </si>
  <si>
    <t>DESCRIZIONE</t>
  </si>
  <si>
    <t>BILANCIO CONSUNTIVO 2025</t>
  </si>
  <si>
    <t xml:space="preserve">Entrate correnti </t>
  </si>
  <si>
    <t>Uscite correnti</t>
  </si>
  <si>
    <t>Differenza valore</t>
  </si>
  <si>
    <t>Entrate totali</t>
  </si>
  <si>
    <t>Uscite totali</t>
  </si>
  <si>
    <t>RISULTATO FINANZIARIO DI PARTE CORRENTE DI COMPETENZA</t>
  </si>
  <si>
    <t>RISULTATO FINANZIARIO TOTALE DI COMPETENZA</t>
  </si>
  <si>
    <t>RISULTATO DI CASSA</t>
  </si>
  <si>
    <t>Entrate riscosse</t>
  </si>
  <si>
    <t>Uscite pagate</t>
  </si>
  <si>
    <t>Avanzo/disavanzo/ pareggio</t>
  </si>
  <si>
    <t>RISULTATO ECONOMICO DELLA GESTIONE CARATTERISTICA</t>
  </si>
  <si>
    <t>Valore della produzione (A)</t>
  </si>
  <si>
    <t>Costi della produzione (B)</t>
  </si>
  <si>
    <t>Differenza A - B</t>
  </si>
  <si>
    <t>RISULTATO ECONOMICO DELL'ESERCIZIO</t>
  </si>
  <si>
    <t>Componenti positivi di reddito</t>
  </si>
  <si>
    <t>Componenti negativi di reddito</t>
  </si>
  <si>
    <t>Utile / perdita / pareggio d'esercizio</t>
  </si>
  <si>
    <t>RISULTATO PATRIMONIALE</t>
  </si>
  <si>
    <t>Totale attivo</t>
  </si>
  <si>
    <t xml:space="preserve">Totale passivo </t>
  </si>
  <si>
    <t>Valore patrimonio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</si>
</sst>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4" fontId="0" fillId="0" borderId="1" xfId="0" applyNumberForma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BFEAA-83EB-4B95-9558-8187FA31249C}">
  <dimension ref="A2:B43"/>
  <sheetViews>
    <sheetView tabSelected="1" workbookViewId="0">
      <selection activeCell="J35" sqref="J35"/>
    </sheetView>
  </sheetViews>
  <sheetFormatPr defaultRowHeight="15" x14ac:dyDescent="0.25"/>
  <cols>
    <col min="1" max="1" width="42.7109375" style="1" customWidth="1"/>
    <col min="2" max="2" width="19.42578125" style="1" customWidth="1"/>
  </cols>
  <sheetData>
    <row r="2" spans="1:2" ht="39" customHeight="1" x14ac:dyDescent="0.25">
      <c r="A2" s="3" t="s">
        <v>2</v>
      </c>
      <c r="B2" s="3"/>
    </row>
    <row r="4" spans="1:2" ht="29.25" customHeight="1" x14ac:dyDescent="0.25">
      <c r="A4" s="3" t="s">
        <v>8</v>
      </c>
      <c r="B4" s="3"/>
    </row>
    <row r="5" spans="1:2" x14ac:dyDescent="0.25">
      <c r="A5" s="5" t="s">
        <v>1</v>
      </c>
      <c r="B5" s="5" t="s">
        <v>0</v>
      </c>
    </row>
    <row r="6" spans="1:2" x14ac:dyDescent="0.25">
      <c r="A6" s="2" t="s">
        <v>3</v>
      </c>
      <c r="B6" s="4">
        <f>6605208.58+1244793.12+2107199.82</f>
        <v>9957201.5199999996</v>
      </c>
    </row>
    <row r="7" spans="1:2" x14ac:dyDescent="0.25">
      <c r="A7" s="2" t="s">
        <v>4</v>
      </c>
      <c r="B7" s="4">
        <f>8905415.64+41828.4</f>
        <v>8947244.040000001</v>
      </c>
    </row>
    <row r="8" spans="1:2" x14ac:dyDescent="0.25">
      <c r="A8" s="5" t="s">
        <v>5</v>
      </c>
      <c r="B8" s="7">
        <f>B6-B7</f>
        <v>1009957.4799999986</v>
      </c>
    </row>
    <row r="11" spans="1:2" x14ac:dyDescent="0.25">
      <c r="A11" s="3" t="s">
        <v>9</v>
      </c>
      <c r="B11" s="3"/>
    </row>
    <row r="12" spans="1:2" x14ac:dyDescent="0.25">
      <c r="A12" s="5" t="s">
        <v>1</v>
      </c>
      <c r="B12" s="5" t="s">
        <v>0</v>
      </c>
    </row>
    <row r="13" spans="1:2" x14ac:dyDescent="0.25">
      <c r="A13" s="2" t="s">
        <v>6</v>
      </c>
      <c r="B13" s="4">
        <v>12715144.609999999</v>
      </c>
    </row>
    <row r="14" spans="1:2" x14ac:dyDescent="0.25">
      <c r="A14" s="2" t="s">
        <v>7</v>
      </c>
      <c r="B14" s="4">
        <f>14539385.44</f>
        <v>14539385.439999999</v>
      </c>
    </row>
    <row r="15" spans="1:2" x14ac:dyDescent="0.25">
      <c r="A15" s="5" t="s">
        <v>5</v>
      </c>
      <c r="B15" s="7">
        <f>B13-B14</f>
        <v>-1824240.83</v>
      </c>
    </row>
    <row r="18" spans="1:2" x14ac:dyDescent="0.25">
      <c r="A18" s="6" t="s">
        <v>10</v>
      </c>
      <c r="B18" s="6"/>
    </row>
    <row r="19" spans="1:2" x14ac:dyDescent="0.25">
      <c r="A19" s="2" t="s">
        <v>1</v>
      </c>
      <c r="B19" s="2" t="s">
        <v>0</v>
      </c>
    </row>
    <row r="20" spans="1:2" x14ac:dyDescent="0.25">
      <c r="A20" s="2" t="s">
        <v>11</v>
      </c>
      <c r="B20" s="4">
        <v>18719614.48</v>
      </c>
    </row>
    <row r="21" spans="1:2" x14ac:dyDescent="0.25">
      <c r="A21" s="2" t="s">
        <v>12</v>
      </c>
      <c r="B21" s="4">
        <v>16631806.16</v>
      </c>
    </row>
    <row r="22" spans="1:2" x14ac:dyDescent="0.25">
      <c r="A22" s="5" t="s">
        <v>13</v>
      </c>
      <c r="B22" s="7">
        <f>B20-B21</f>
        <v>2087808.3200000003</v>
      </c>
    </row>
    <row r="25" spans="1:2" x14ac:dyDescent="0.25">
      <c r="A25" s="6" t="s">
        <v>14</v>
      </c>
      <c r="B25" s="6"/>
    </row>
    <row r="26" spans="1:2" x14ac:dyDescent="0.25">
      <c r="A26" s="2" t="s">
        <v>1</v>
      </c>
      <c r="B26" s="2" t="s">
        <v>0</v>
      </c>
    </row>
    <row r="27" spans="1:2" x14ac:dyDescent="0.25">
      <c r="A27" s="2" t="s">
        <v>15</v>
      </c>
      <c r="B27" s="4">
        <v>10206346.15</v>
      </c>
    </row>
    <row r="28" spans="1:2" x14ac:dyDescent="0.25">
      <c r="A28" s="2" t="s">
        <v>16</v>
      </c>
      <c r="B28" s="4">
        <v>10567654.460000001</v>
      </c>
    </row>
    <row r="29" spans="1:2" x14ac:dyDescent="0.25">
      <c r="A29" s="5" t="s">
        <v>17</v>
      </c>
      <c r="B29" s="7">
        <f>B27-B28</f>
        <v>-361308.31000000052</v>
      </c>
    </row>
    <row r="32" spans="1:2" x14ac:dyDescent="0.25">
      <c r="A32" s="6" t="s">
        <v>18</v>
      </c>
      <c r="B32" s="6"/>
    </row>
    <row r="33" spans="1:2" x14ac:dyDescent="0.25">
      <c r="A33" s="2" t="s">
        <v>1</v>
      </c>
      <c r="B33" s="2" t="s">
        <v>0</v>
      </c>
    </row>
    <row r="34" spans="1:2" x14ac:dyDescent="0.25">
      <c r="A34" s="2" t="s">
        <v>19</v>
      </c>
      <c r="B34" s="4">
        <f>B27+24133.27+431546.96</f>
        <v>10662026.380000001</v>
      </c>
    </row>
    <row r="35" spans="1:2" x14ac:dyDescent="0.25">
      <c r="A35" s="2" t="s">
        <v>20</v>
      </c>
      <c r="B35" s="4">
        <f>B28+19354.4+1237103.99+31504.47+140302.67</f>
        <v>11995919.990000002</v>
      </c>
    </row>
    <row r="36" spans="1:2" x14ac:dyDescent="0.25">
      <c r="A36" s="5" t="s">
        <v>21</v>
      </c>
      <c r="B36" s="7">
        <f>B34-B35</f>
        <v>-1333893.6100000013</v>
      </c>
    </row>
    <row r="39" spans="1:2" x14ac:dyDescent="0.25">
      <c r="A39" s="6" t="s">
        <v>22</v>
      </c>
      <c r="B39" s="6"/>
    </row>
    <row r="40" spans="1:2" x14ac:dyDescent="0.25">
      <c r="A40" s="2" t="s">
        <v>1</v>
      </c>
      <c r="B40" s="2" t="s">
        <v>0</v>
      </c>
    </row>
    <row r="41" spans="1:2" x14ac:dyDescent="0.25">
      <c r="A41" s="2" t="s">
        <v>23</v>
      </c>
      <c r="B41" s="4">
        <v>62838266.280000001</v>
      </c>
    </row>
    <row r="42" spans="1:2" x14ac:dyDescent="0.25">
      <c r="A42" s="2" t="s">
        <v>24</v>
      </c>
      <c r="B42" s="4">
        <v>62838266.280000001</v>
      </c>
    </row>
    <row r="43" spans="1:2" x14ac:dyDescent="0.25">
      <c r="A43" s="5" t="s">
        <v>25</v>
      </c>
      <c r="B43" s="7">
        <f>B41-B42</f>
        <v>0</v>
      </c>
    </row>
  </sheetData>
  <mergeCells count="7">
    <mergeCell ref="A39:B39"/>
    <mergeCell ref="A2:B2"/>
    <mergeCell ref="A4:B4"/>
    <mergeCell ref="A11:B11"/>
    <mergeCell ref="A18:B18"/>
    <mergeCell ref="A25:B25"/>
    <mergeCell ref="A32:B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CONSUNTIVO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Del Bon</dc:creator>
  <cp:lastModifiedBy>Angela Del Bon - Comune di Porto Mantovano</cp:lastModifiedBy>
  <dcterms:created xsi:type="dcterms:W3CDTF">2015-06-05T18:19:34Z</dcterms:created>
  <dcterms:modified xsi:type="dcterms:W3CDTF">2026-06-10T09:52:42Z</dcterms:modified>
</cp:coreProperties>
</file>